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29DFE171-697B-4D39-AB72-39EFBAC552A6}" xr6:coauthVersionLast="47" xr6:coauthVersionMax="47" xr10:uidLastSave="{00000000-0000-0000-0000-000000000000}"/>
  <bookViews>
    <workbookView xWindow="-120" yWindow="-120" windowWidth="21840" windowHeight="13020" xr2:uid="{00000000-000D-0000-FFFF-FFFF00000000}"/>
  </bookViews>
  <sheets>
    <sheet name="Planilh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 i="1" l="1"/>
  <c r="N10" i="1"/>
  <c r="N11" i="1"/>
  <c r="N12" i="1"/>
  <c r="N13" i="1"/>
  <c r="N14" i="1"/>
  <c r="N15" i="1"/>
  <c r="N16" i="1"/>
  <c r="N17" i="1"/>
  <c r="N18" i="1"/>
  <c r="O18" i="1" s="1"/>
  <c r="N19" i="1"/>
  <c r="O19" i="1" s="1"/>
  <c r="N8" i="1"/>
  <c r="O8" i="1" s="1"/>
  <c r="O10" i="1" l="1"/>
  <c r="O11" i="1"/>
  <c r="O12" i="1"/>
  <c r="O14" i="1"/>
  <c r="O15" i="1"/>
  <c r="O16" i="1"/>
  <c r="O24" i="1"/>
  <c r="O27" i="1"/>
  <c r="O28" i="1"/>
  <c r="O29" i="1"/>
  <c r="O30" i="1"/>
  <c r="O9" i="1"/>
  <c r="O13" i="1"/>
  <c r="O17" i="1"/>
  <c r="O25" i="1"/>
  <c r="O26" i="1"/>
  <c r="N31" i="1" l="1"/>
</calcChain>
</file>

<file path=xl/sharedStrings.xml><?xml version="1.0" encoding="utf-8"?>
<sst xmlns="http://schemas.openxmlformats.org/spreadsheetml/2006/main" count="57" uniqueCount="48">
  <si>
    <t xml:space="preserve">  DEPARTAMENTO DE COMPRAS</t>
  </si>
  <si>
    <t>ITEM</t>
  </si>
  <si>
    <t>DESCRIÇÃO</t>
  </si>
  <si>
    <t>UND</t>
  </si>
  <si>
    <t>QUANTIDADE</t>
  </si>
  <si>
    <t>ESTIMATIVA DE PREÇOS</t>
  </si>
  <si>
    <t>MEDIA</t>
  </si>
  <si>
    <t>VALOR UNITARIO</t>
  </si>
  <si>
    <t>VALOR TOTAL</t>
  </si>
  <si>
    <t xml:space="preserve">VALOR TOTAL: </t>
  </si>
  <si>
    <t>Arroz Parboilizado - Tipo 1, longo, com no mínimo 90% de grãos inteiros, sem glúten, isento de matéria terrosa, de parasitos, de detritos animais e vegetais. pacote de polietileno atóxico, resistente (pacote de 1 kg). A embalagem do produto deve conter registro da data de fabricação, peso estampado no rótulo da embalagem e o prazo de validade de no mínimo 06 meses da data de
entrega.</t>
  </si>
  <si>
    <t>Biscoito Doce - Tipo Maria, composição básica farinha de trigo, gordura vegetal, sal, açúcar e outras substâncias permitidas, produzido a partir de matérias primas sãs e limpas, massa bem assada, sem recheio e sem cobertura, não podendo apresentar excesso de dureza e nem quebradiço. Embalagem plástica, atóxica, contendo 400 g. A embalagem do produto deve conter registro da data de fabricação, peso estampado no rótulo da embalagem e o prazo de validade de no mínimo 06 meses da data de entrega.</t>
  </si>
  <si>
    <t>Biscoito Salgado - Tipo Cream-Cracker – isento de mofo e substâncias nocivas, com consistência crocante, sem corantes artificiais, composição
básica farinha de trigo, gordura vegetal, sal, c/extrato de malte e fermento biológico. Embalagem plástica, atóxica, contendo 400g. A embalagem do produto deve conter registro da data de fabricação, peso estampado no rótulo da embalagem e o prazo de validade de no mínimo 06 meses da data de entrega.</t>
  </si>
  <si>
    <t>Feijão Carioca, Tipo 1, de primeira qualidade, novo, constituído de grãos inteiros e sadios, sem a presença de grãos mofados, carunchados, material terroso, sujidades e mistura. Embalagem plástica, resistente, transparente, contendo 1 kg. A embalagem do produto deve conter registro da data de fabricação, peso estampado no rótulo da embalagem e o prazo de validade de no mínimo 06 meses da data de entrega.</t>
  </si>
  <si>
    <t>Floco de Milho - Pré-cozido, tipo flocão amarelo, com aspecto, cor, cheiro e sabor próprios, com ausência de umidade, fermentação, ranço, isento de sujidades parasitas e larvas. Embalagem de 500g, sacos plásticos transparentes e atóxicos, tampos não violados, resistentes que garantam a integridade do produto até o momento do consumo,A embalagem do produto deve conter registro da data de fabricação, peso estampado no rótulo da embalagem e o prazo de validade de no mínimo 04 meses da data de entrega.</t>
  </si>
  <si>
    <t>Leite em Pó - Tipo Integral, Instantâneo. Embalagem aluminizada, intacta, bem vedada, livre de parasitas e substâncias nocivas, contendo no mínimo 200g do produto. A embalagem do produto deve conter registro da data de fabricação, peso estampado no rótulo da embalagem e o prazo de validade de no mínimo 06 meses da data de entrega.</t>
  </si>
  <si>
    <t>Macarrão - Tipo Espaguete Fino, de primeira qualidade, vitaminado, enriquecido com ferro, isento de qualquer substância estranha ou nociva. Embalagem: plástica, transparente, resistente, bem vedada, contendo 500g. A embalagem do produto deve conter registro da data de fabricação, peso estampado no rótulo da embalagem e o prazo de validade de no mínimo 04 meses da data de entrega.</t>
  </si>
  <si>
    <t>Margarina Cremosa - Vegetal c/ sal - Produto com no mínimo 65% de Lipídios e vitaminas, devendo estar isentas de ranço e de outras características indesejáveis. (pote com 250 ml). A embalagem do produto deve conter registro da data de fabricação, peso estampado no rótulo da embalagem e o prazo de validade de no mínimo 06 meses da data de entrega.</t>
  </si>
  <si>
    <t>Óleo - Tipo Soja, cor levemente amarelado, límpido com odor e sabor suave característico, refinado, envasado em garrafa plástica, resistente, transparente, com identificação na embalagem (rótulo) dos ingredientes, valor nutricional, (frasco com 900ml). A embalagem do produto deve conter registro da data de fabricação, peso estampado no rótulo da embalagem e o prazo de validade de no mínimo 06 meses da data de entrega.</t>
  </si>
  <si>
    <t>Sal Refinado Iodado – 1ª qualidade, não deve apresentar sujidades, mistura inadequada ao produto. Embalagem: deve estar intacta, acondicionado em pacotes de polietileno transparente, termossoldada, atóxica, com capacidade de 1 kg. A embalagem do produto deve conter registro da data de fabricação, peso estampado no rótulo da embalagem e o prazo de validade de no mínimo 06 meses da data de entrega.</t>
  </si>
  <si>
    <t>Sardinha em Lata - Pescado em conserva em óleo Comestível, embalagem em lata, sem amassões, contendo o peso líquido de 125g e peso drenado de no mínimo 83g. A embalagem do produto deve conter registro da data de fabricação, peso estampado no rótulo da embalagem e o prazo de validade de no mínimo 06 meses da data de entrega.</t>
  </si>
  <si>
    <t>UNIDADE</t>
  </si>
  <si>
    <t>INC.I ART. 5°PP  (COMPRAS GOVERNAMENTAIS)</t>
  </si>
  <si>
    <t>INC. II ART. 5°  (OUTROS ENTES PUBLICO)</t>
  </si>
  <si>
    <t>INC. III ART. 5° SITES (DOMÍNIO AMPLO)</t>
  </si>
  <si>
    <t>URNA FUNERARIA ADULTO SIMPLES- Capacidade mínima de peso até 90Kg, padrão popular, confeccionada em madeira de pinus, incluindo tampa de madeira simples, forro interior em tecido TNT- na cor clara, acabamento em verniz de alto brilho, com 04(quatro) chavetas e seis alças articuladas. 
Dimensões mínimas: Largura parte inferior ombro 58cm
Largura parte superior ombro 64cm
Comprimento parte inferior 1,90m
Comprimento parte superior 1,96m
Altura 22cm</t>
  </si>
  <si>
    <t>URNA FUNERARIA ADULTO SIMPLES TAMANHO GG- com capacidade mínima de peso até 150kg modelo simples, confeccionada em madeira de pinus, incluindo tampa de madeira simples, forro interior em tecido TNT, acabamento em verniz de alto brilho, com 08 (oito) chavetas e 08 (oito) alças articuladas. Dimensões mínimas: largura parte inferior ombro 62cm
Largura parte superior ombro 77cm
Comprimento parte inferior 1,94m
Comprimento parte superior 2,08m
Altura 54cm</t>
  </si>
  <si>
    <t xml:space="preserve">URNA FUNERARIA ADULTO LONGA- com capacidade mínima de peso até 150, modelo simples, confeccionada em madeira de pinus, incluindo tampa de madeira simples forro interior em tecido TNT, acabamento em verniz de alto brilho, com 08(oito) chavetas e 08(oito) alças articuladas.
Dimensões mínimas:
Largura parte inferior ombro 60cm
Largura parte superior ombro 71cm
Comprimento parte inferior 2,04m
Comprimento parte superior 2,14m
Altura 38cm </t>
  </si>
  <si>
    <t>URNA FUNERARIA INFANTIL 60CM- modelo simples, confeccionada em madeira de pinus, incluindo tampa de madeira simples, forro interior em tecido TNT- em cor clara, acabamento em tinta branca, com 04(quatro) chavetas e 04(quatro) alças articuladas. Dimensões mínimas: 
Comprimentos: Interno 60cm e Externo de 67cm-Larguras: Interna 23cm e Externa 32cm- Alturas: interna 18cm e externa 19cm.</t>
  </si>
  <si>
    <t>URNA FUNERARIA INFANTIL 80CM- modelo simples, confeccionada em madeira de pinus, incluindo tampa de madeira simples, forro interior em tecido TNT- em cor clara, acabamento em tinta branca, com 04(quatro) chavetas e 04(quatro) alças articuladas. Dimensões mínimas: Comprimentos: Interno 80cm e externo de 87cm- larguras: Interna 25cm e Externa 35cm-alturas: interna 18cm e Externa 20cm.</t>
  </si>
  <si>
    <t>URNA FUNERARIA INFANTIL 01 METRO- modelo simples, confeccionada em madeira de pinus, incluindo tampa de madeira simples, forro interior em tecido TNT- em cor clara, acabamento em tinta branca, com 04 (quatro) chavetas e 04 (quatro) alças articuladas. Dimensões mínimas: comprimentos: interno 100cm e Externo de 170cm- larguras: interna de 30cm e externa 41cm-alturas: interna 21cm e externa 24cm.</t>
  </si>
  <si>
    <t>URNA FUNERARIA INFANTIL 1,4 METRO- modelo simples, confeccionada em madeira de pinus, incluindo tampa de madeira simples, forro interior em tecido TNT- em cor clara, acabamento em tinta branca, com 04 (quatro) chavetas e 04(quatro) alças articuladas. Dimensões mínimas: comprimentos: interno 140cm e externo de 150cm-larguras: interna 43cm e externa 53cm- 
alturas: interna 28cm e externa 33cm.</t>
  </si>
  <si>
    <t>MORTALHA ADULTA MASCULINA: Confecção em tecido de algodão( de boa qualidade), na cor branca para camisa e na cor preta para calça, a mortalha masculina é composta por: calça, camisa e 1 par de meia.</t>
  </si>
  <si>
    <t>MORTALHA ADULTA FEMININA: Confecção em tecido de algodão (de boa qualidade), na cor branca para o vestido, a mortalha feminina é composta por: vestido e 1 par de meia.</t>
  </si>
  <si>
    <t>TRANSLADO FUNEBRE: trajeto a ser definido no momento do serviço de acordo com a necessidade, podendo ser de Recife. Vitoria, Bezerros, Caruaru, Palmares para a cidade Cupira.</t>
  </si>
  <si>
    <t xml:space="preserve">VELAS FUNERÁRIAS kit contendo 4 velas do tipo votiva tamanho médio medindo 13cm de altura por 5,00cm de diâmetro, com mínimo de 260gr em parafina pura (sem adição de componentes para que tenha maior transparência e translucidez), com baixo teor de oleosidade, pavio 100% algodão parafinado. </t>
  </si>
  <si>
    <t>FLORES- Conjunto de flores para arrumação da urna, composta por flores monsenhor nas cores brancas e amarelas e avencas. Unidade com no mínimo 200 flores.</t>
  </si>
  <si>
    <t>CONJUNTO</t>
  </si>
  <si>
    <t>KM</t>
  </si>
  <si>
    <t>KIT</t>
  </si>
  <si>
    <t>ADELSON CICERO DA SILVA FUNERÁRIA LTDA</t>
  </si>
  <si>
    <t>MARIA LUCIANA VITORINO DA SILVA-ME</t>
  </si>
  <si>
    <t>J A LOPES DA SILVA FUNERÁRIA</t>
  </si>
  <si>
    <t>R$ 274,00 DESCONSIDERAR</t>
  </si>
  <si>
    <t xml:space="preserve"> R$ 349,00 DESCONSIDERAR</t>
  </si>
  <si>
    <t xml:space="preserve"> R$ 348,00 DESCONSIDERAR</t>
  </si>
  <si>
    <t xml:space="preserve">  MÉDIA DE PREÇO REFERENTE A URNAS (ATAUDES) E PRESTAÇÃO DE SERVIÇOS FUNERÁRIOS PARA ATENDER A DEMANDA DOS AUXILIOS FUNERAIS SOLICITADOS A  SECRETARIA MUNICIPAL DE ASSISTÊNCIA SOCIAL DE CUPIRA E ESPECIFICADAMENTE AO CENTRO DE REFERÊNCIA EM ASSISTÊNCIA SOCIAL-CRAS.   </t>
  </si>
  <si>
    <t>Conforme tabela acima, foi necessário desconsiderar alguns valores justificado ao fato da necessidade de equalizar a média aritméticas de cada item, visto que  nos preços encontrados existem uma discrepância entre si, em especial valores inexequíveis, inconsistentes e excessivamente elevados. Evidenciamos os itens para serem desconsiderados: ITEM 5- NA COLUNA COMPRAS GOVERNAMENTAIS,  ITEM 8- OUTROS ENTES PÚBLICOS E ITEM 9- ENTES PÚBLICOS. Não foi possivel cotar alguns itens pelos meios do banco de preço sendo necessário utilizar "Cotação Direta com Fornecedor" para complementar a pesquisa, por se tratar de itens não encontrados com as especificações, FORAM OS ITENS 11 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</si>
</sst>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14" x14ac:knownFonts="1">
    <font>
      <sz val="11"/>
      <color theme="1"/>
      <name val="Calibri"/>
      <family val="2"/>
      <scheme val="minor"/>
    </font>
    <font>
      <sz val="11"/>
      <color theme="1"/>
      <name val="Times New Roman"/>
      <family val="1"/>
    </font>
    <font>
      <sz val="10"/>
      <color theme="1"/>
      <name val="Britannic Bold"/>
      <family val="2"/>
    </font>
    <font>
      <sz val="10"/>
      <color theme="1"/>
      <name val="Bahnschrift SemiLight"/>
      <family val="2"/>
    </font>
    <font>
      <b/>
      <sz val="11"/>
      <color rgb="FFFF0000"/>
      <name val="Times New Roman"/>
      <family val="1"/>
    </font>
    <font>
      <sz val="10"/>
      <color theme="1"/>
      <name val="Calibri"/>
      <family val="2"/>
      <scheme val="minor"/>
    </font>
    <font>
      <b/>
      <sz val="10"/>
      <color theme="1"/>
      <name val="Calibri"/>
      <family val="2"/>
      <scheme val="minor"/>
    </font>
    <font>
      <sz val="10"/>
      <name val="Calibri"/>
      <family val="2"/>
      <scheme val="minor"/>
    </font>
    <font>
      <sz val="9"/>
      <color theme="0"/>
      <name val="Britannic Bold"/>
      <family val="2"/>
    </font>
    <font>
      <sz val="8"/>
      <color theme="1"/>
      <name val="Bahnschrift SemiLight"/>
      <family val="2"/>
    </font>
    <font>
      <sz val="11"/>
      <color rgb="FFFF0000"/>
      <name val="Times New Roman"/>
      <family val="1"/>
    </font>
    <font>
      <sz val="11"/>
      <color rgb="FFFF0000"/>
      <name val="Calibri"/>
      <family val="2"/>
      <scheme val="minor"/>
    </font>
    <font>
      <sz val="11"/>
      <name val="Times New Roman"/>
      <family val="1"/>
    </font>
    <font>
      <b/>
      <sz val="16"/>
      <color theme="1"/>
      <name val="Times New Roman"/>
      <family val="1"/>
    </font>
  </fonts>
  <fills count="6">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0">
    <xf numFmtId="0" fontId="0" fillId="0" borderId="0" xfId="0"/>
    <xf numFmtId="0" fontId="2" fillId="0" borderId="0" xfId="0" applyFont="1" applyAlignment="1">
      <alignment horizontal="center" vertical="center"/>
    </xf>
    <xf numFmtId="0" fontId="2" fillId="2" borderId="1" xfId="0" applyFont="1" applyFill="1" applyBorder="1" applyAlignment="1">
      <alignment horizontal="center" vertical="center"/>
    </xf>
    <xf numFmtId="164" fontId="1" fillId="0" borderId="1" xfId="0" applyNumberFormat="1" applyFont="1" applyBorder="1"/>
    <xf numFmtId="44" fontId="4" fillId="4" borderId="1" xfId="0" applyNumberFormat="1" applyFont="1" applyFill="1" applyBorder="1"/>
    <xf numFmtId="0" fontId="1" fillId="0" borderId="1" xfId="0" applyFont="1" applyBorder="1" applyAlignment="1">
      <alignment horizontal="center" vertical="center"/>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164" fontId="12" fillId="0" borderId="1" xfId="0" applyNumberFormat="1" applyFont="1" applyBorder="1"/>
    <xf numFmtId="164" fontId="10" fillId="0" borderId="1" xfId="0" applyNumberFormat="1" applyFont="1" applyBorder="1" applyAlignment="1">
      <alignment wrapText="1"/>
    </xf>
    <xf numFmtId="0" fontId="11" fillId="0" borderId="0" xfId="0" applyFont="1"/>
    <xf numFmtId="164" fontId="12" fillId="0" borderId="1" xfId="0" applyNumberFormat="1" applyFont="1" applyBorder="1" applyAlignment="1">
      <alignment wrapText="1"/>
    </xf>
    <xf numFmtId="0" fontId="12" fillId="0" borderId="1" xfId="0" applyFont="1" applyBorder="1" applyAlignment="1">
      <alignment horizontal="center" vertical="center"/>
    </xf>
    <xf numFmtId="0" fontId="7" fillId="0" borderId="1" xfId="0" applyFont="1" applyBorder="1" applyAlignment="1">
      <alignment horizontal="center" vertical="center"/>
    </xf>
    <xf numFmtId="44" fontId="1"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44"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0" fillId="0" borderId="0" xfId="0" applyAlignment="1">
      <alignment horizontal="center" vertical="center"/>
    </xf>
    <xf numFmtId="44" fontId="12" fillId="0" borderId="1" xfId="0" applyNumberFormat="1" applyFont="1" applyBorder="1" applyAlignment="1">
      <alignment vertical="center" wrapText="1"/>
    </xf>
    <xf numFmtId="164" fontId="12" fillId="0" borderId="1" xfId="0" applyNumberFormat="1" applyFont="1" applyBorder="1" applyAlignment="1">
      <alignment vertical="center" wrapText="1"/>
    </xf>
    <xf numFmtId="164" fontId="12" fillId="0" borderId="1" xfId="0" applyNumberFormat="1" applyFont="1" applyBorder="1" applyAlignment="1">
      <alignment vertical="center"/>
    </xf>
    <xf numFmtId="44" fontId="12" fillId="0" borderId="1" xfId="0" applyNumberFormat="1" applyFont="1" applyBorder="1" applyAlignment="1">
      <alignment vertical="center"/>
    </xf>
    <xf numFmtId="164" fontId="10" fillId="0" borderId="1" xfId="0" applyNumberFormat="1" applyFont="1" applyBorder="1" applyAlignment="1">
      <alignment vertical="center" wrapText="1"/>
    </xf>
    <xf numFmtId="0" fontId="8" fillId="3" borderId="16" xfId="0" applyFont="1" applyFill="1" applyBorder="1" applyAlignment="1">
      <alignment horizontal="center" vertical="center" wrapText="1"/>
    </xf>
    <xf numFmtId="0" fontId="8" fillId="3" borderId="11" xfId="0" applyFont="1" applyFill="1" applyBorder="1" applyAlignment="1">
      <alignment horizontal="center" vertical="center" wrapText="1"/>
    </xf>
    <xf numFmtId="164" fontId="1" fillId="0" borderId="1" xfId="0" applyNumberFormat="1" applyFont="1" applyBorder="1" applyAlignment="1">
      <alignment vertical="center" wrapText="1"/>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44" fontId="13" fillId="4" borderId="12" xfId="0" applyNumberFormat="1" applyFont="1" applyFill="1" applyBorder="1" applyAlignment="1">
      <alignment horizontal="center"/>
    </xf>
    <xf numFmtId="44" fontId="13" fillId="4" borderId="13" xfId="0" applyNumberFormat="1" applyFont="1" applyFill="1" applyBorder="1" applyAlignment="1">
      <alignment horizont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5" borderId="8" xfId="0" applyFont="1" applyFill="1" applyBorder="1" applyAlignment="1">
      <alignment horizontal="left"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0" fillId="0" borderId="0" xfId="0" applyAlignment="1">
      <alignment horizontal="center"/>
    </xf>
    <xf numFmtId="0" fontId="0" fillId="0" borderId="0" xfId="0" applyAlignment="1">
      <alignment horizontal="center"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5" fillId="4" borderId="8" xfId="0" applyFont="1" applyFill="1" applyBorder="1" applyAlignment="1">
      <alignment horizontal="left" wrapText="1"/>
    </xf>
    <xf numFmtId="0" fontId="5" fillId="4" borderId="9" xfId="0" applyFont="1" applyFill="1" applyBorder="1" applyAlignment="1">
      <alignment horizontal="left" wrapText="1"/>
    </xf>
    <xf numFmtId="0" fontId="5" fillId="4" borderId="10" xfId="0" applyFont="1" applyFill="1" applyBorder="1" applyAlignment="1">
      <alignment horizontal="left" wrapText="1"/>
    </xf>
    <xf numFmtId="0" fontId="2" fillId="2" borderId="1" xfId="0" applyFont="1" applyFill="1" applyBorder="1" applyAlignment="1">
      <alignment horizontal="center" vertical="center"/>
    </xf>
    <xf numFmtId="0" fontId="6" fillId="5" borderId="8" xfId="0" applyFont="1" applyFill="1" applyBorder="1" applyAlignment="1">
      <alignment horizontal="left" vertical="top" wrapText="1"/>
    </xf>
    <xf numFmtId="0" fontId="5" fillId="5" borderId="9" xfId="0" applyFont="1" applyFill="1" applyBorder="1" applyAlignment="1">
      <alignment horizontal="left" vertical="top" wrapText="1"/>
    </xf>
    <xf numFmtId="0" fontId="5" fillId="5" borderId="10" xfId="0" applyFont="1" applyFill="1" applyBorder="1" applyAlignment="1">
      <alignment horizontal="left" vertical="top" wrapText="1"/>
    </xf>
    <xf numFmtId="0" fontId="5" fillId="5" borderId="8"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199359</xdr:colOff>
      <xdr:row>0</xdr:row>
      <xdr:rowOff>0</xdr:rowOff>
    </xdr:from>
    <xdr:to>
      <xdr:col>6</xdr:col>
      <xdr:colOff>897120</xdr:colOff>
      <xdr:row>3</xdr:row>
      <xdr:rowOff>177209</xdr:rowOff>
    </xdr:to>
    <xdr:pic>
      <xdr:nvPicPr>
        <xdr:cNvPr id="3" name="Imagem 2">
          <a:extLst>
            <a:ext uri="{FF2B5EF4-FFF2-40B4-BE49-F238E27FC236}">
              <a16:creationId xmlns:a16="http://schemas.microsoft.com/office/drawing/2014/main" id="{D24B63AD-C5CE-4E6F-BD2F-E6FC90C71F9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933" b="91825"/>
        <a:stretch/>
      </xdr:blipFill>
      <xdr:spPr bwMode="auto">
        <a:xfrm>
          <a:off x="199359" y="0"/>
          <a:ext cx="5515639" cy="74206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O36"/>
  <sheetViews>
    <sheetView tabSelected="1" zoomScale="86" zoomScaleNormal="86" workbookViewId="0"/>
  </sheetViews>
  <sheetFormatPr defaultRowHeight="15" x14ac:dyDescent="0.25"/>
  <cols>
    <col min="1" max="1" width="7.42578125" customWidth="1"/>
    <col min="4" max="4" width="8.85546875" customWidth="1"/>
    <col min="5" max="5" width="27.5703125" customWidth="1"/>
    <col min="6" max="6" width="10.140625" customWidth="1"/>
    <col min="7" max="7" width="17.42578125" customWidth="1"/>
    <col min="8" max="8" width="15.85546875" customWidth="1"/>
    <col min="9" max="9" width="13.42578125" customWidth="1"/>
    <col min="10" max="10" width="19.28515625" customWidth="1"/>
    <col min="11" max="11" width="13.140625" customWidth="1"/>
    <col min="12" max="12" width="12.42578125" customWidth="1"/>
    <col min="13" max="13" width="13.7109375" customWidth="1"/>
    <col min="14" max="14" width="13.7109375" style="19" customWidth="1"/>
    <col min="15" max="15" width="20" customWidth="1"/>
  </cols>
  <sheetData>
    <row r="4" spans="1:15" x14ac:dyDescent="0.25">
      <c r="A4" s="1"/>
      <c r="B4" s="1"/>
      <c r="C4" s="1"/>
      <c r="D4" s="1"/>
      <c r="E4" s="1"/>
      <c r="F4" s="1"/>
      <c r="G4" s="1"/>
      <c r="H4" s="28" t="s">
        <v>5</v>
      </c>
      <c r="I4" s="30"/>
      <c r="J4" s="30"/>
      <c r="K4" s="30"/>
      <c r="L4" s="30"/>
      <c r="M4" s="30"/>
      <c r="N4" s="28" t="s">
        <v>6</v>
      </c>
      <c r="O4" s="29"/>
    </row>
    <row r="5" spans="1:15" ht="15" customHeight="1" x14ac:dyDescent="0.25">
      <c r="A5" s="46" t="s">
        <v>0</v>
      </c>
      <c r="B5" s="47"/>
      <c r="C5" s="47"/>
      <c r="D5" s="47"/>
      <c r="E5" s="47"/>
      <c r="F5" s="47"/>
      <c r="G5" s="48"/>
      <c r="H5" s="38" t="s">
        <v>22</v>
      </c>
      <c r="I5" s="38" t="s">
        <v>23</v>
      </c>
      <c r="J5" s="39" t="s">
        <v>24</v>
      </c>
      <c r="K5" s="25"/>
      <c r="L5" s="25"/>
      <c r="M5" s="39" t="s">
        <v>40</v>
      </c>
      <c r="N5" s="35" t="s">
        <v>7</v>
      </c>
      <c r="O5" s="35" t="s">
        <v>8</v>
      </c>
    </row>
    <row r="6" spans="1:15" ht="46.5" customHeight="1" x14ac:dyDescent="0.25">
      <c r="A6" s="49" t="s">
        <v>46</v>
      </c>
      <c r="B6" s="50"/>
      <c r="C6" s="50"/>
      <c r="D6" s="50"/>
      <c r="E6" s="50"/>
      <c r="F6" s="50"/>
      <c r="G6" s="51"/>
      <c r="H6" s="38"/>
      <c r="I6" s="38"/>
      <c r="J6" s="40"/>
      <c r="K6" s="26" t="s">
        <v>41</v>
      </c>
      <c r="L6" s="26" t="s">
        <v>42</v>
      </c>
      <c r="M6" s="40"/>
      <c r="N6" s="36"/>
      <c r="O6" s="36"/>
    </row>
    <row r="7" spans="1:15" x14ac:dyDescent="0.25">
      <c r="A7" s="2" t="s">
        <v>1</v>
      </c>
      <c r="B7" s="55" t="s">
        <v>2</v>
      </c>
      <c r="C7" s="55"/>
      <c r="D7" s="55"/>
      <c r="E7" s="55"/>
      <c r="F7" s="2" t="s">
        <v>3</v>
      </c>
      <c r="G7" s="2" t="s">
        <v>4</v>
      </c>
      <c r="H7" s="28" t="s">
        <v>7</v>
      </c>
      <c r="I7" s="30"/>
      <c r="J7" s="30"/>
      <c r="K7" s="30"/>
      <c r="L7" s="30"/>
      <c r="M7" s="30"/>
      <c r="N7" s="37"/>
      <c r="O7" s="37"/>
    </row>
    <row r="8" spans="1:15" ht="132" customHeight="1" x14ac:dyDescent="0.25">
      <c r="A8" s="5">
        <v>1</v>
      </c>
      <c r="B8" s="56" t="s">
        <v>25</v>
      </c>
      <c r="C8" s="57"/>
      <c r="D8" s="57"/>
      <c r="E8" s="58"/>
      <c r="F8" s="6" t="s">
        <v>21</v>
      </c>
      <c r="G8" s="7">
        <v>60</v>
      </c>
      <c r="H8" s="23">
        <v>1433.33</v>
      </c>
      <c r="I8" s="23">
        <v>1590</v>
      </c>
      <c r="J8" s="20"/>
      <c r="K8" s="20"/>
      <c r="L8" s="20"/>
      <c r="M8" s="17">
        <v>1180</v>
      </c>
      <c r="N8" s="15">
        <f t="shared" ref="N8:N19" si="0">ROUNDUP(AVERAGE(H8:M8),2)</f>
        <v>1401.11</v>
      </c>
      <c r="O8" s="4">
        <f>PRODUCT(G8*N8)</f>
        <v>84066.599999999991</v>
      </c>
    </row>
    <row r="9" spans="1:15" ht="147" customHeight="1" x14ac:dyDescent="0.25">
      <c r="A9" s="5">
        <v>2</v>
      </c>
      <c r="B9" s="41" t="s">
        <v>26</v>
      </c>
      <c r="C9" s="42"/>
      <c r="D9" s="42" t="s">
        <v>10</v>
      </c>
      <c r="E9" s="43"/>
      <c r="F9" s="6" t="s">
        <v>21</v>
      </c>
      <c r="G9" s="7">
        <v>10</v>
      </c>
      <c r="H9" s="23">
        <v>2625</v>
      </c>
      <c r="I9" s="23">
        <v>3000</v>
      </c>
      <c r="J9" s="20"/>
      <c r="K9" s="20"/>
      <c r="L9" s="20"/>
      <c r="M9" s="17">
        <v>2580</v>
      </c>
      <c r="N9" s="15">
        <f t="shared" si="0"/>
        <v>2735</v>
      </c>
      <c r="O9" s="4">
        <f t="shared" ref="O9:O19" si="1">N9*G9</f>
        <v>27350</v>
      </c>
    </row>
    <row r="10" spans="1:15" ht="147.75" customHeight="1" x14ac:dyDescent="0.25">
      <c r="A10" s="5">
        <v>3</v>
      </c>
      <c r="B10" s="41" t="s">
        <v>27</v>
      </c>
      <c r="C10" s="42"/>
      <c r="D10" s="42" t="s">
        <v>13</v>
      </c>
      <c r="E10" s="43"/>
      <c r="F10" s="6" t="s">
        <v>21</v>
      </c>
      <c r="G10" s="7">
        <v>10</v>
      </c>
      <c r="H10" s="22">
        <v>2500</v>
      </c>
      <c r="I10" s="22">
        <v>2640</v>
      </c>
      <c r="J10" s="21"/>
      <c r="K10" s="21"/>
      <c r="L10" s="21"/>
      <c r="M10" s="18">
        <v>2480</v>
      </c>
      <c r="N10" s="15">
        <f t="shared" si="0"/>
        <v>2540</v>
      </c>
      <c r="O10" s="4">
        <f t="shared" si="1"/>
        <v>25400</v>
      </c>
    </row>
    <row r="11" spans="1:15" ht="120.75" customHeight="1" x14ac:dyDescent="0.25">
      <c r="A11" s="5">
        <v>4</v>
      </c>
      <c r="B11" s="41" t="s">
        <v>28</v>
      </c>
      <c r="C11" s="42"/>
      <c r="D11" s="42" t="s">
        <v>14</v>
      </c>
      <c r="E11" s="43"/>
      <c r="F11" s="6" t="s">
        <v>21</v>
      </c>
      <c r="G11" s="7">
        <v>12</v>
      </c>
      <c r="H11" s="22">
        <v>530</v>
      </c>
      <c r="I11" s="22">
        <v>580</v>
      </c>
      <c r="J11" s="22"/>
      <c r="K11" s="22"/>
      <c r="L11" s="22"/>
      <c r="M11" s="16">
        <v>500</v>
      </c>
      <c r="N11" s="15">
        <f t="shared" si="0"/>
        <v>536.66999999999996</v>
      </c>
      <c r="O11" s="4">
        <f t="shared" si="1"/>
        <v>6440.0399999999991</v>
      </c>
    </row>
    <row r="12" spans="1:15" ht="115.5" customHeight="1" x14ac:dyDescent="0.25">
      <c r="A12" s="5">
        <v>5</v>
      </c>
      <c r="B12" s="41" t="s">
        <v>29</v>
      </c>
      <c r="C12" s="42"/>
      <c r="D12" s="42" t="s">
        <v>15</v>
      </c>
      <c r="E12" s="43"/>
      <c r="F12" s="6" t="s">
        <v>21</v>
      </c>
      <c r="G12" s="7">
        <v>12</v>
      </c>
      <c r="H12" s="22">
        <v>274</v>
      </c>
      <c r="I12" s="22">
        <v>770</v>
      </c>
      <c r="J12" s="24" t="s">
        <v>43</v>
      </c>
      <c r="K12" s="21"/>
      <c r="L12" s="21"/>
      <c r="M12" s="16">
        <v>640</v>
      </c>
      <c r="N12" s="15">
        <f t="shared" si="0"/>
        <v>561.34</v>
      </c>
      <c r="O12" s="4">
        <f t="shared" si="1"/>
        <v>6736.08</v>
      </c>
    </row>
    <row r="13" spans="1:15" ht="117.75" customHeight="1" x14ac:dyDescent="0.25">
      <c r="A13" s="5">
        <v>6</v>
      </c>
      <c r="B13" s="41" t="s">
        <v>30</v>
      </c>
      <c r="C13" s="42"/>
      <c r="D13" s="42" t="s">
        <v>16</v>
      </c>
      <c r="E13" s="43"/>
      <c r="F13" s="6" t="s">
        <v>21</v>
      </c>
      <c r="G13" s="8">
        <v>12</v>
      </c>
      <c r="H13" s="22">
        <v>530</v>
      </c>
      <c r="I13" s="21">
        <v>580</v>
      </c>
      <c r="J13" s="24"/>
      <c r="K13" s="24"/>
      <c r="L13" s="24"/>
      <c r="M13" s="16">
        <v>665</v>
      </c>
      <c r="N13" s="15">
        <f t="shared" si="0"/>
        <v>591.66999999999996</v>
      </c>
      <c r="O13" s="4">
        <f t="shared" si="1"/>
        <v>7100.0399999999991</v>
      </c>
    </row>
    <row r="14" spans="1:15" ht="94.5" customHeight="1" x14ac:dyDescent="0.25">
      <c r="A14" s="5">
        <v>7</v>
      </c>
      <c r="B14" s="41" t="s">
        <v>31</v>
      </c>
      <c r="C14" s="42"/>
      <c r="D14" s="42" t="s">
        <v>18</v>
      </c>
      <c r="E14" s="43"/>
      <c r="F14" s="6" t="s">
        <v>21</v>
      </c>
      <c r="G14" s="7">
        <v>12</v>
      </c>
      <c r="H14" s="22">
        <v>749.95</v>
      </c>
      <c r="I14" s="22">
        <v>814</v>
      </c>
      <c r="J14" s="21"/>
      <c r="K14" s="21"/>
      <c r="L14" s="21"/>
      <c r="M14" s="16">
        <v>745</v>
      </c>
      <c r="N14" s="15">
        <f t="shared" si="0"/>
        <v>769.65</v>
      </c>
      <c r="O14" s="4">
        <f t="shared" si="1"/>
        <v>9235.7999999999993</v>
      </c>
    </row>
    <row r="15" spans="1:15" ht="39.75" customHeight="1" x14ac:dyDescent="0.25">
      <c r="A15" s="5">
        <v>8</v>
      </c>
      <c r="B15" s="41" t="s">
        <v>32</v>
      </c>
      <c r="C15" s="42"/>
      <c r="D15" s="42" t="s">
        <v>11</v>
      </c>
      <c r="E15" s="43"/>
      <c r="F15" s="6" t="s">
        <v>37</v>
      </c>
      <c r="G15" s="7">
        <v>50</v>
      </c>
      <c r="H15" s="22">
        <v>263.57</v>
      </c>
      <c r="I15" s="22">
        <v>349</v>
      </c>
      <c r="J15" s="24" t="s">
        <v>44</v>
      </c>
      <c r="K15" s="24"/>
      <c r="L15" s="24"/>
      <c r="M15" s="16">
        <v>133</v>
      </c>
      <c r="N15" s="15">
        <f t="shared" si="0"/>
        <v>248.53</v>
      </c>
      <c r="O15" s="4">
        <f t="shared" si="1"/>
        <v>12426.5</v>
      </c>
    </row>
    <row r="16" spans="1:15" ht="42.75" customHeight="1" x14ac:dyDescent="0.25">
      <c r="A16" s="5">
        <v>9</v>
      </c>
      <c r="B16" s="41" t="s">
        <v>33</v>
      </c>
      <c r="C16" s="42"/>
      <c r="D16" s="42" t="s">
        <v>12</v>
      </c>
      <c r="E16" s="43"/>
      <c r="F16" s="6" t="s">
        <v>37</v>
      </c>
      <c r="G16" s="7">
        <v>30</v>
      </c>
      <c r="H16" s="21">
        <v>263.57</v>
      </c>
      <c r="I16" s="22">
        <v>348</v>
      </c>
      <c r="J16" s="24" t="s">
        <v>45</v>
      </c>
      <c r="K16" s="24"/>
      <c r="L16" s="24"/>
      <c r="M16" s="16">
        <v>118</v>
      </c>
      <c r="N16" s="15">
        <f t="shared" si="0"/>
        <v>243.19</v>
      </c>
      <c r="O16" s="4">
        <f t="shared" si="1"/>
        <v>7295.7</v>
      </c>
    </row>
    <row r="17" spans="1:15" s="11" customFormat="1" ht="48.75" customHeight="1" x14ac:dyDescent="0.25">
      <c r="A17" s="13">
        <v>10</v>
      </c>
      <c r="B17" s="41" t="s">
        <v>34</v>
      </c>
      <c r="C17" s="42"/>
      <c r="D17" s="42" t="s">
        <v>17</v>
      </c>
      <c r="E17" s="43"/>
      <c r="F17" s="14" t="s">
        <v>38</v>
      </c>
      <c r="G17" s="8">
        <v>10000</v>
      </c>
      <c r="H17" s="22">
        <v>3.49</v>
      </c>
      <c r="I17" s="22">
        <v>2.8</v>
      </c>
      <c r="J17" s="22"/>
      <c r="K17" s="22"/>
      <c r="L17" s="22"/>
      <c r="M17" s="16">
        <v>2.7</v>
      </c>
      <c r="N17" s="15">
        <f t="shared" si="0"/>
        <v>3</v>
      </c>
      <c r="O17" s="4">
        <f t="shared" si="1"/>
        <v>30000</v>
      </c>
    </row>
    <row r="18" spans="1:15" ht="73.5" customHeight="1" x14ac:dyDescent="0.25">
      <c r="A18" s="5">
        <v>11</v>
      </c>
      <c r="B18" s="41" t="s">
        <v>35</v>
      </c>
      <c r="C18" s="42"/>
      <c r="D18" s="42" t="s">
        <v>19</v>
      </c>
      <c r="E18" s="43"/>
      <c r="F18" s="6" t="s">
        <v>39</v>
      </c>
      <c r="G18" s="7">
        <v>120</v>
      </c>
      <c r="H18" s="22"/>
      <c r="I18" s="22"/>
      <c r="J18" s="21"/>
      <c r="K18" s="21">
        <v>70</v>
      </c>
      <c r="L18" s="21">
        <v>75</v>
      </c>
      <c r="M18" s="16">
        <v>60</v>
      </c>
      <c r="N18" s="15">
        <f t="shared" si="0"/>
        <v>68.34</v>
      </c>
      <c r="O18" s="4">
        <f t="shared" si="1"/>
        <v>8200.8000000000011</v>
      </c>
    </row>
    <row r="19" spans="1:15" ht="52.5" customHeight="1" thickBot="1" x14ac:dyDescent="0.3">
      <c r="A19" s="5">
        <v>12</v>
      </c>
      <c r="B19" s="41" t="s">
        <v>36</v>
      </c>
      <c r="C19" s="42"/>
      <c r="D19" s="42" t="s">
        <v>20</v>
      </c>
      <c r="E19" s="43"/>
      <c r="F19" s="6" t="s">
        <v>37</v>
      </c>
      <c r="G19" s="7">
        <v>120</v>
      </c>
      <c r="H19" s="22"/>
      <c r="I19" s="22"/>
      <c r="J19" s="24"/>
      <c r="K19" s="27">
        <v>220</v>
      </c>
      <c r="L19" s="27">
        <v>230</v>
      </c>
      <c r="M19" s="16">
        <v>200</v>
      </c>
      <c r="N19" s="15">
        <f t="shared" si="0"/>
        <v>216.67</v>
      </c>
      <c r="O19" s="4">
        <f t="shared" si="1"/>
        <v>26000.399999999998</v>
      </c>
    </row>
    <row r="20" spans="1:15" ht="44.25" hidden="1" customHeight="1" thickBot="1" x14ac:dyDescent="0.3">
      <c r="A20" s="5"/>
      <c r="B20" s="59"/>
      <c r="C20" s="42"/>
      <c r="D20" s="42"/>
      <c r="E20" s="43"/>
      <c r="F20" s="6"/>
      <c r="G20" s="7"/>
      <c r="H20" s="22"/>
      <c r="I20" s="22"/>
      <c r="J20" s="22"/>
      <c r="K20" s="22"/>
      <c r="L20" s="22"/>
      <c r="M20" s="16"/>
      <c r="N20" s="15"/>
      <c r="O20" s="4"/>
    </row>
    <row r="21" spans="1:15" ht="75" hidden="1" customHeight="1" thickBot="1" x14ac:dyDescent="0.3">
      <c r="A21" s="5"/>
      <c r="B21" s="59"/>
      <c r="C21" s="42"/>
      <c r="D21" s="42"/>
      <c r="E21" s="43"/>
      <c r="F21" s="6"/>
      <c r="G21" s="7"/>
      <c r="H21" s="22"/>
      <c r="I21" s="22"/>
      <c r="J21" s="22"/>
      <c r="K21" s="22"/>
      <c r="L21" s="22"/>
      <c r="M21" s="16"/>
      <c r="N21" s="15"/>
      <c r="O21" s="4"/>
    </row>
    <row r="22" spans="1:15" ht="69" hidden="1" customHeight="1" thickBot="1" x14ac:dyDescent="0.3">
      <c r="A22" s="5"/>
      <c r="B22" s="59"/>
      <c r="C22" s="42"/>
      <c r="D22" s="42"/>
      <c r="E22" s="43"/>
      <c r="F22" s="6"/>
      <c r="G22" s="7"/>
      <c r="H22" s="22"/>
      <c r="I22" s="22"/>
      <c r="J22" s="22"/>
      <c r="K22" s="22"/>
      <c r="L22" s="22"/>
      <c r="M22" s="16"/>
      <c r="N22" s="15"/>
      <c r="O22" s="4"/>
    </row>
    <row r="23" spans="1:15" ht="77.25" hidden="1" customHeight="1" thickBot="1" x14ac:dyDescent="0.3">
      <c r="A23" s="5"/>
      <c r="B23" s="52"/>
      <c r="C23" s="53"/>
      <c r="D23" s="53"/>
      <c r="E23" s="54"/>
      <c r="F23" s="6"/>
      <c r="G23" s="7"/>
      <c r="H23" s="3"/>
      <c r="I23" s="3"/>
      <c r="J23" s="12"/>
      <c r="K23" s="12"/>
      <c r="L23" s="12"/>
      <c r="M23" s="16"/>
      <c r="N23" s="15"/>
      <c r="O23" s="4"/>
    </row>
    <row r="24" spans="1:15" ht="42.75" hidden="1" customHeight="1" thickBot="1" x14ac:dyDescent="0.3">
      <c r="A24" s="5">
        <v>18</v>
      </c>
      <c r="B24" s="52"/>
      <c r="C24" s="53"/>
      <c r="D24" s="53"/>
      <c r="E24" s="54"/>
      <c r="F24" s="6"/>
      <c r="G24" s="7"/>
      <c r="H24" s="3"/>
      <c r="I24" s="3"/>
      <c r="J24" s="3"/>
      <c r="K24" s="3"/>
      <c r="L24" s="3"/>
      <c r="M24" s="16"/>
      <c r="N24" s="15"/>
      <c r="O24" s="4">
        <f t="shared" ref="O24:O30" si="2">N24*G24</f>
        <v>0</v>
      </c>
    </row>
    <row r="25" spans="1:15" ht="122.25" hidden="1" customHeight="1" x14ac:dyDescent="0.25">
      <c r="A25" s="5">
        <v>19</v>
      </c>
      <c r="B25" s="52"/>
      <c r="C25" s="53"/>
      <c r="D25" s="53"/>
      <c r="E25" s="54"/>
      <c r="F25" s="6"/>
      <c r="G25" s="7"/>
      <c r="H25" s="3"/>
      <c r="I25" s="9"/>
      <c r="J25" s="10"/>
      <c r="K25" s="10"/>
      <c r="L25" s="10"/>
      <c r="M25" s="16"/>
      <c r="N25" s="15"/>
      <c r="O25" s="4">
        <f t="shared" si="2"/>
        <v>0</v>
      </c>
    </row>
    <row r="26" spans="1:15" ht="122.25" hidden="1" customHeight="1" x14ac:dyDescent="0.25">
      <c r="A26" s="5">
        <v>20</v>
      </c>
      <c r="B26" s="52"/>
      <c r="C26" s="53"/>
      <c r="D26" s="53"/>
      <c r="E26" s="54"/>
      <c r="F26" s="6"/>
      <c r="G26" s="7"/>
      <c r="H26" s="3"/>
      <c r="I26" s="3"/>
      <c r="J26" s="10"/>
      <c r="K26" s="10"/>
      <c r="L26" s="10"/>
      <c r="M26" s="16"/>
      <c r="N26" s="15"/>
      <c r="O26" s="4">
        <f t="shared" si="2"/>
        <v>0</v>
      </c>
    </row>
    <row r="27" spans="1:15" ht="120" hidden="1" customHeight="1" x14ac:dyDescent="0.25">
      <c r="A27" s="5">
        <v>21</v>
      </c>
      <c r="B27" s="52"/>
      <c r="C27" s="53"/>
      <c r="D27" s="53"/>
      <c r="E27" s="54"/>
      <c r="F27" s="6"/>
      <c r="G27" s="7"/>
      <c r="H27" s="9"/>
      <c r="I27" s="9"/>
      <c r="J27" s="10"/>
      <c r="K27" s="10"/>
      <c r="L27" s="10"/>
      <c r="M27" s="16"/>
      <c r="N27" s="15"/>
      <c r="O27" s="4">
        <f t="shared" si="2"/>
        <v>0</v>
      </c>
    </row>
    <row r="28" spans="1:15" ht="17.25" hidden="1" customHeight="1" thickBot="1" x14ac:dyDescent="0.3">
      <c r="A28" s="5">
        <v>22</v>
      </c>
      <c r="B28" s="52"/>
      <c r="C28" s="53"/>
      <c r="D28" s="53"/>
      <c r="E28" s="54"/>
      <c r="F28" s="6"/>
      <c r="G28" s="7"/>
      <c r="H28" s="3"/>
      <c r="I28" s="3"/>
      <c r="J28" s="10"/>
      <c r="K28" s="10"/>
      <c r="L28" s="10"/>
      <c r="M28" s="16"/>
      <c r="N28" s="15"/>
      <c r="O28" s="4">
        <f t="shared" si="2"/>
        <v>0</v>
      </c>
    </row>
    <row r="29" spans="1:15" ht="132.75" hidden="1" customHeight="1" thickBot="1" x14ac:dyDescent="0.3">
      <c r="A29" s="5">
        <v>23</v>
      </c>
      <c r="B29" s="52"/>
      <c r="C29" s="53"/>
      <c r="D29" s="53"/>
      <c r="E29" s="54"/>
      <c r="F29" s="6"/>
      <c r="G29" s="7"/>
      <c r="H29" s="9"/>
      <c r="I29" s="3"/>
      <c r="J29" s="10"/>
      <c r="K29" s="10"/>
      <c r="L29" s="10"/>
      <c r="M29" s="16"/>
      <c r="N29" s="15"/>
      <c r="O29" s="4">
        <f t="shared" si="2"/>
        <v>0</v>
      </c>
    </row>
    <row r="30" spans="1:15" ht="105.75" hidden="1" customHeight="1" thickBot="1" x14ac:dyDescent="0.3">
      <c r="A30" s="5">
        <v>24</v>
      </c>
      <c r="B30" s="52"/>
      <c r="C30" s="53"/>
      <c r="D30" s="53"/>
      <c r="E30" s="54"/>
      <c r="F30" s="6"/>
      <c r="G30" s="7"/>
      <c r="H30" s="9"/>
      <c r="I30" s="9"/>
      <c r="J30" s="10"/>
      <c r="K30" s="10"/>
      <c r="L30" s="10"/>
      <c r="M30" s="16"/>
      <c r="N30" s="15"/>
      <c r="O30" s="4">
        <f t="shared" si="2"/>
        <v>0</v>
      </c>
    </row>
    <row r="31" spans="1:15" ht="21" thickBot="1" x14ac:dyDescent="0.35">
      <c r="J31" s="31" t="s">
        <v>9</v>
      </c>
      <c r="K31" s="32"/>
      <c r="L31" s="32"/>
      <c r="M31" s="32"/>
      <c r="N31" s="33">
        <f>SUM(O8:O30)</f>
        <v>250251.95999999996</v>
      </c>
      <c r="O31" s="34"/>
    </row>
    <row r="32" spans="1:15" ht="15" customHeight="1" x14ac:dyDescent="0.25">
      <c r="A32" s="45" t="s">
        <v>47</v>
      </c>
      <c r="B32" s="45"/>
      <c r="C32" s="45"/>
      <c r="D32" s="45"/>
      <c r="E32" s="45"/>
      <c r="F32" s="45"/>
      <c r="G32" s="45"/>
      <c r="H32" s="45"/>
      <c r="I32" s="45"/>
    </row>
    <row r="33" spans="1:9" x14ac:dyDescent="0.25">
      <c r="A33" s="45"/>
      <c r="B33" s="45"/>
      <c r="C33" s="45"/>
      <c r="D33" s="45"/>
      <c r="E33" s="45"/>
      <c r="F33" s="45"/>
      <c r="G33" s="45"/>
      <c r="H33" s="45"/>
      <c r="I33" s="45"/>
    </row>
    <row r="34" spans="1:9" ht="82.5" customHeight="1" x14ac:dyDescent="0.25">
      <c r="A34" s="45"/>
      <c r="B34" s="45"/>
      <c r="C34" s="45"/>
      <c r="D34" s="45"/>
      <c r="E34" s="45"/>
      <c r="F34" s="45"/>
      <c r="G34" s="45"/>
      <c r="H34" s="45"/>
      <c r="I34" s="45"/>
    </row>
    <row r="35" spans="1:9" x14ac:dyDescent="0.25">
      <c r="A35" s="44"/>
      <c r="B35" s="44"/>
      <c r="C35" s="44"/>
      <c r="D35" s="44"/>
      <c r="E35" s="44"/>
      <c r="F35" s="44"/>
      <c r="G35" s="44"/>
      <c r="H35" s="44"/>
      <c r="I35" s="44"/>
    </row>
    <row r="36" spans="1:9" x14ac:dyDescent="0.25">
      <c r="A36" s="44"/>
      <c r="B36" s="44"/>
      <c r="C36" s="44"/>
      <c r="D36" s="44"/>
      <c r="E36" s="44"/>
      <c r="F36" s="44"/>
      <c r="G36" s="44"/>
      <c r="H36" s="44"/>
      <c r="I36" s="44"/>
    </row>
  </sheetData>
  <mergeCells count="40">
    <mergeCell ref="B26:E26"/>
    <mergeCell ref="B27:E27"/>
    <mergeCell ref="B28:E28"/>
    <mergeCell ref="B24:E24"/>
    <mergeCell ref="B17:E17"/>
    <mergeCell ref="B18:E18"/>
    <mergeCell ref="B19:E19"/>
    <mergeCell ref="B20:E20"/>
    <mergeCell ref="B15:E15"/>
    <mergeCell ref="B16:E16"/>
    <mergeCell ref="B21:E21"/>
    <mergeCell ref="B22:E22"/>
    <mergeCell ref="B23:E23"/>
    <mergeCell ref="B12:E12"/>
    <mergeCell ref="A35:I35"/>
    <mergeCell ref="A36:I36"/>
    <mergeCell ref="A32:I34"/>
    <mergeCell ref="A5:G5"/>
    <mergeCell ref="A6:G6"/>
    <mergeCell ref="B29:E29"/>
    <mergeCell ref="B13:E13"/>
    <mergeCell ref="B14:E14"/>
    <mergeCell ref="B7:E7"/>
    <mergeCell ref="B8:E8"/>
    <mergeCell ref="B9:E9"/>
    <mergeCell ref="B10:E10"/>
    <mergeCell ref="B11:E11"/>
    <mergeCell ref="B30:E30"/>
    <mergeCell ref="B25:E25"/>
    <mergeCell ref="N4:O4"/>
    <mergeCell ref="H7:M7"/>
    <mergeCell ref="J31:M31"/>
    <mergeCell ref="N31:O31"/>
    <mergeCell ref="N5:N7"/>
    <mergeCell ref="O5:O7"/>
    <mergeCell ref="H4:M4"/>
    <mergeCell ref="H5:H6"/>
    <mergeCell ref="I5:I6"/>
    <mergeCell ref="J5:J6"/>
    <mergeCell ref="M5:M6"/>
  </mergeCells>
  <pageMargins left="0.511811024" right="0.511811024" top="0.78740157499999996" bottom="0.78740157499999996" header="0.31496062000000002" footer="0.31496062000000002"/>
  <pageSetup paperSize="9" scale="64" fitToHeight="0"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dc:creator>
  <cp:lastModifiedBy>Usuario</cp:lastModifiedBy>
  <cp:lastPrinted>2023-12-13T13:33:56Z</cp:lastPrinted>
  <dcterms:created xsi:type="dcterms:W3CDTF">2020-07-23T12:11:45Z</dcterms:created>
  <dcterms:modified xsi:type="dcterms:W3CDTF">2023-12-13T14:47:54Z</dcterms:modified>
</cp:coreProperties>
</file>